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S285\Summer15\"/>
    </mc:Choice>
  </mc:AlternateContent>
  <bookViews>
    <workbookView xWindow="0" yWindow="0" windowWidth="28800" windowHeight="13125" activeTab="1"/>
  </bookViews>
  <sheets>
    <sheet name="Documentation" sheetId="1" r:id="rId1"/>
    <sheet name="Bonuses" sheetId="6" r:id="rId2"/>
    <sheet name="Analysis" sheetId="4" r:id="rId3"/>
    <sheet name="Production Planner" sheetId="7" r:id="rId4"/>
  </sheets>
  <definedNames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'Production Planner'!$H$5:$H$7</definedName>
    <definedName name="solver_lhs2" localSheetId="3" hidden="1">'Production Planner'!$H$5:$H$7</definedName>
    <definedName name="solver_lhs3" localSheetId="3" hidden="1">'Production Planner'!$H$13</definedName>
    <definedName name="solver_lhs4" localSheetId="3" hidden="1">'Production Planner'!$H$10:$H$12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pre" localSheetId="3" hidden="1">0.000001</definedName>
    <definedName name="solver_rel1" localSheetId="3" hidden="1">4</definedName>
    <definedName name="solver_rel2" localSheetId="3" hidden="1">4</definedName>
    <definedName name="solver_rel3" localSheetId="3" hidden="1">3</definedName>
    <definedName name="solver_rel4" localSheetId="3" hidden="1">1</definedName>
    <definedName name="solver_rhs1" localSheetId="3" hidden="1">integer</definedName>
    <definedName name="solver_rhs2" localSheetId="3" hidden="1">integer</definedName>
    <definedName name="solver_rhs3" localSheetId="3" hidden="1">'Production Planner'!$H$20</definedName>
    <definedName name="solver_rhs4" localSheetId="3" hidden="1">'Production Planner'!$H$16:$H$18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52511" concurrentCalc="0"/>
</workbook>
</file>

<file path=xl/calcChain.xml><?xml version="1.0" encoding="utf-8"?>
<calcChain xmlns="http://schemas.openxmlformats.org/spreadsheetml/2006/main">
  <c r="H21" i="7" l="1"/>
  <c r="H13" i="7"/>
  <c r="H18" i="7"/>
  <c r="H17" i="7"/>
  <c r="H16" i="7"/>
  <c r="D8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B16" i="4"/>
  <c r="B12" i="4"/>
  <c r="B8" i="4"/>
  <c r="B21" i="4"/>
  <c r="B23" i="4"/>
  <c r="B25" i="4"/>
</calcChain>
</file>

<file path=xl/sharedStrings.xml><?xml version="1.0" encoding="utf-8"?>
<sst xmlns="http://schemas.openxmlformats.org/spreadsheetml/2006/main" count="101" uniqueCount="80">
  <si>
    <t>Author</t>
  </si>
  <si>
    <t>Date</t>
  </si>
  <si>
    <t>CaseGrader 2007</t>
  </si>
  <si>
    <t>BrandBuilder™ Personalized Notebooks</t>
  </si>
  <si>
    <t>Monthly Revenue</t>
  </si>
  <si>
    <t>Total Monthly Revenue</t>
  </si>
  <si>
    <t>Fixed Expenses</t>
  </si>
  <si>
    <t>Total Fixed Expenses</t>
  </si>
  <si>
    <t>Net Monthly Income</t>
  </si>
  <si>
    <t>BrandBuilder selling price</t>
  </si>
  <si>
    <t>Projected customers (per month)</t>
  </si>
  <si>
    <t>Projected average units (per customer)</t>
  </si>
  <si>
    <t>Customer Setup fee (once per customer)</t>
  </si>
  <si>
    <t>Unit cost (once per unit)</t>
  </si>
  <si>
    <t>Variable Expenses (per customer)</t>
  </si>
  <si>
    <t>Variable Expenses (per unit)</t>
  </si>
  <si>
    <t>Total Variable Expenses (per customer)</t>
  </si>
  <si>
    <t>Total Variable Expenses (per unit)</t>
  </si>
  <si>
    <t>Marketing (phone, print, postage)</t>
  </si>
  <si>
    <t>Training</t>
  </si>
  <si>
    <r>
      <t xml:space="preserve">NewLeaf </t>
    </r>
    <r>
      <rPr>
        <b/>
        <sz val="22"/>
        <color theme="9" tint="-0.249977111117893"/>
        <rFont val="Verdana"/>
        <family val="2"/>
      </rPr>
      <t>Paper</t>
    </r>
  </si>
  <si>
    <t>Normalizer</t>
  </si>
  <si>
    <t>Years Employed</t>
  </si>
  <si>
    <t>Bonus</t>
  </si>
  <si>
    <r>
      <t xml:space="preserve">NewLeaf </t>
    </r>
    <r>
      <rPr>
        <b/>
        <sz val="22"/>
        <color rgb="FF7030A0"/>
        <rFont val="Verdana"/>
        <family val="2"/>
      </rPr>
      <t>Paper</t>
    </r>
  </si>
  <si>
    <t>Employee</t>
  </si>
  <si>
    <t>Receptionist</t>
  </si>
  <si>
    <t>Accounting</t>
  </si>
  <si>
    <t>Human Resources</t>
  </si>
  <si>
    <t>Sales</t>
  </si>
  <si>
    <t>Michael Smith</t>
  </si>
  <si>
    <t>Dwight Stone</t>
  </si>
  <si>
    <t>Jim Holiday</t>
  </si>
  <si>
    <t>Pam Barker</t>
  </si>
  <si>
    <t>Kevin Money</t>
  </si>
  <si>
    <t>Angela Means</t>
  </si>
  <si>
    <t>Oscar Newton</t>
  </si>
  <si>
    <t>Toby Falks</t>
  </si>
  <si>
    <t>Kelly Kringle</t>
  </si>
  <si>
    <t>Meredith Potter</t>
  </si>
  <si>
    <t>Karen Franks</t>
  </si>
  <si>
    <t>Ryan Harris</t>
  </si>
  <si>
    <t>Stanley Humphries</t>
  </si>
  <si>
    <t>Phyllis Vaughn</t>
  </si>
  <si>
    <t>Area</t>
  </si>
  <si>
    <t>Customers</t>
  </si>
  <si>
    <t>Revenue</t>
  </si>
  <si>
    <t>Expenses</t>
  </si>
  <si>
    <t>Income</t>
  </si>
  <si>
    <t>Total Monthly Expenses</t>
  </si>
  <si>
    <t>Regional Manager, Sales</t>
  </si>
  <si>
    <t>(minimized)</t>
  </si>
  <si>
    <t>Machines to use</t>
  </si>
  <si>
    <t>Case 10 - Performing What-If Analysis</t>
  </si>
  <si>
    <t>Technical Support</t>
  </si>
  <si>
    <t>Production Schedule Planner for BrandBuilder™ Personalized Notebooks</t>
  </si>
  <si>
    <t>Bonus Planner</t>
  </si>
  <si>
    <t>Additional Cost        (per unit produced)</t>
  </si>
  <si>
    <t>Composition</t>
  </si>
  <si>
    <t>Wirebound</t>
  </si>
  <si>
    <t>Memo</t>
  </si>
  <si>
    <t>Fixed Daily Cost (per machine)</t>
  </si>
  <si>
    <t>Number of available machines</t>
  </si>
  <si>
    <t>Daily Total</t>
  </si>
  <si>
    <t>Number of notebooks to make per day</t>
  </si>
  <si>
    <t>Daily Maximum based on machines in use</t>
  </si>
  <si>
    <t>Daily Demand</t>
  </si>
  <si>
    <t>Daily Cost</t>
  </si>
  <si>
    <t>Maximum units per day per machine</t>
  </si>
  <si>
    <t>Jason Wright</t>
  </si>
  <si>
    <t>DO NOT DELETE--&gt;</t>
  </si>
  <si>
    <t>51BE1EA94F691827</t>
  </si>
  <si>
    <t>AB62qt2tp05u702938</t>
  </si>
  <si>
    <t>izrnm!vqhfgs</t>
  </si>
  <si>
    <t>CC95xa5aw38b035261</t>
  </si>
  <si>
    <t>hyqml!upgefr</t>
  </si>
  <si>
    <t>2D06ux6xt49y146372</t>
  </si>
  <si>
    <t>gxplk!tofdeq</t>
  </si>
  <si>
    <t>9540ux0xt83y580716</t>
  </si>
  <si>
    <t>fwokj!snecdp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</si>
</sst>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Verdana"/>
      <family val="2"/>
    </font>
    <font>
      <sz val="11"/>
      <color theme="1"/>
      <name val="Verdana"/>
      <family val="2"/>
    </font>
    <font>
      <b/>
      <sz val="22"/>
      <color theme="1"/>
      <name val="Verdana"/>
      <family val="2"/>
    </font>
    <font>
      <b/>
      <sz val="14"/>
      <color theme="0"/>
      <name val="Verdana"/>
      <family val="2"/>
    </font>
    <font>
      <b/>
      <sz val="26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b/>
      <sz val="22"/>
      <color theme="9" tint="-0.249977111117893"/>
      <name val="Verdana"/>
      <family val="2"/>
    </font>
    <font>
      <sz val="11"/>
      <name val="Verdana"/>
      <family val="2"/>
    </font>
    <font>
      <b/>
      <sz val="11"/>
      <color theme="9" tint="-0.499984740745262"/>
      <name val="Verdana"/>
      <family val="2"/>
    </font>
    <font>
      <b/>
      <sz val="22"/>
      <color rgb="FF7030A0"/>
      <name val="Verdana"/>
      <family val="2"/>
    </font>
    <font>
      <sz val="11"/>
      <color theme="7" tint="-0.499984740745262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 tint="-0.499984740745262"/>
      <name val="Verdana"/>
      <family val="2"/>
    </font>
    <font>
      <b/>
      <sz val="11"/>
      <color theme="1"/>
      <name val="Verdana"/>
      <family val="2"/>
    </font>
    <font>
      <b/>
      <sz val="12"/>
      <color theme="0"/>
      <name val="Verdana"/>
      <family val="2"/>
    </font>
    <font>
      <sz val="11"/>
      <color rgb="FFFFFFFF"/>
      <name val="Calibri"/>
      <family val="2"/>
      <scheme val="minor"/>
    </font>
    <font>
      <sz val="11"/>
      <color rgb="FFFFFFFF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double">
        <color theme="9" tint="-0.499984740745262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0" fillId="0" borderId="11" applyNumberFormat="0" applyFill="0" applyAlignment="0" applyProtection="0"/>
    <xf numFmtId="0" fontId="19" fillId="0" borderId="12" applyNumberFormat="0" applyFill="0" applyAlignment="0" applyProtection="0"/>
    <xf numFmtId="0" fontId="2" fillId="8" borderId="0" applyNumberFormat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0" fillId="4" borderId="0" xfId="0" applyFill="1"/>
    <xf numFmtId="0" fontId="9" fillId="2" borderId="0" xfId="0" applyFont="1" applyFill="1"/>
    <xf numFmtId="0" fontId="10" fillId="2" borderId="0" xfId="0" applyFont="1" applyFill="1"/>
    <xf numFmtId="0" fontId="1" fillId="6" borderId="0" xfId="0" applyFont="1" applyFill="1"/>
    <xf numFmtId="0" fontId="4" fillId="0" borderId="0" xfId="0" applyFont="1" applyAlignment="1">
      <alignment horizontal="left" indent="1"/>
    </xf>
    <xf numFmtId="38" fontId="4" fillId="0" borderId="0" xfId="0" applyNumberFormat="1" applyFont="1"/>
    <xf numFmtId="164" fontId="4" fillId="0" borderId="3" xfId="1" applyNumberFormat="1" applyFont="1" applyBorder="1"/>
    <xf numFmtId="164" fontId="4" fillId="0" borderId="0" xfId="1" applyNumberFormat="1" applyFont="1" applyBorder="1"/>
    <xf numFmtId="0" fontId="13" fillId="0" borderId="3" xfId="0" applyFont="1" applyBorder="1"/>
    <xf numFmtId="0" fontId="13" fillId="0" borderId="0" xfId="0" applyFont="1" applyBorder="1"/>
    <xf numFmtId="0" fontId="11" fillId="5" borderId="3" xfId="0" applyFont="1" applyFill="1" applyBorder="1"/>
    <xf numFmtId="0" fontId="4" fillId="0" borderId="10" xfId="0" applyFont="1" applyBorder="1"/>
    <xf numFmtId="0" fontId="18" fillId="3" borderId="8" xfId="0" applyFont="1" applyFill="1" applyBorder="1"/>
    <xf numFmtId="0" fontId="18" fillId="3" borderId="8" xfId="0" applyFont="1" applyFill="1" applyBorder="1" applyAlignment="1">
      <alignment horizontal="center"/>
    </xf>
    <xf numFmtId="44" fontId="18" fillId="3" borderId="8" xfId="1" applyFont="1" applyFill="1" applyBorder="1"/>
    <xf numFmtId="0" fontId="21" fillId="0" borderId="0" xfId="0" applyFont="1"/>
    <xf numFmtId="8" fontId="4" fillId="0" borderId="0" xfId="0" applyNumberFormat="1" applyFont="1"/>
    <xf numFmtId="0" fontId="4" fillId="0" borderId="0" xfId="0" applyNumberFormat="1" applyFont="1"/>
    <xf numFmtId="0" fontId="22" fillId="0" borderId="0" xfId="0" applyFont="1"/>
    <xf numFmtId="0" fontId="12" fillId="9" borderId="5" xfId="0" applyFont="1" applyFill="1" applyBorder="1"/>
    <xf numFmtId="0" fontId="12" fillId="9" borderId="9" xfId="0" applyFont="1" applyFill="1" applyBorder="1"/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5" fillId="11" borderId="4" xfId="0" applyFont="1" applyFill="1" applyBorder="1"/>
    <xf numFmtId="0" fontId="12" fillId="9" borderId="4" xfId="0" applyFont="1" applyFill="1" applyBorder="1" applyAlignment="1">
      <alignment horizontal="center"/>
    </xf>
    <xf numFmtId="164" fontId="11" fillId="5" borderId="3" xfId="0" applyNumberFormat="1" applyFont="1" applyFill="1" applyBorder="1"/>
    <xf numFmtId="164" fontId="11" fillId="5" borderId="3" xfId="1" applyNumberFormat="1" applyFont="1" applyFill="1" applyBorder="1"/>
    <xf numFmtId="0" fontId="4" fillId="0" borderId="0" xfId="0" applyFont="1" applyFill="1"/>
    <xf numFmtId="0" fontId="4" fillId="0" borderId="0" xfId="4" applyFont="1" applyFill="1"/>
    <xf numFmtId="6" fontId="4" fillId="7" borderId="0" xfId="0" applyNumberFormat="1" applyFont="1" applyFill="1"/>
    <xf numFmtId="8" fontId="4" fillId="7" borderId="0" xfId="0" applyNumberFormat="1" applyFont="1" applyFill="1"/>
    <xf numFmtId="0" fontId="4" fillId="7" borderId="0" xfId="0" applyFont="1" applyFill="1"/>
    <xf numFmtId="0" fontId="3" fillId="5" borderId="0" xfId="0" applyFont="1" applyFill="1"/>
    <xf numFmtId="0" fontId="16" fillId="0" borderId="13" xfId="2" applyFont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0" fontId="21" fillId="0" borderId="14" xfId="3" applyFont="1" applyBorder="1"/>
    <xf numFmtId="0" fontId="21" fillId="0" borderId="14" xfId="0" applyFont="1" applyBorder="1"/>
    <xf numFmtId="0" fontId="24" fillId="4" borderId="0" xfId="0" applyFont="1" applyFill="1"/>
    <xf numFmtId="0" fontId="25" fillId="0" borderId="0" xfId="0" applyFont="1"/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10" borderId="0" xfId="0" applyFont="1" applyFill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21" fillId="0" borderId="13" xfId="2" applyFont="1" applyBorder="1" applyAlignment="1">
      <alignment horizontal="center" wrapText="1"/>
    </xf>
    <xf numFmtId="0" fontId="23" fillId="5" borderId="0" xfId="0" applyFont="1" applyFill="1" applyAlignment="1">
      <alignment horizontal="center"/>
    </xf>
  </cellXfs>
  <cellStyles count="5">
    <cellStyle name="20% - Accent1" xfId="4" builtinId="30"/>
    <cellStyle name="Currency" xfId="1" builtinId="4"/>
    <cellStyle name="Heading 3" xfId="2" builtinId="18"/>
    <cellStyle name="Normal" xfId="0" builtinId="0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142874</xdr:rowOff>
    </xdr:from>
    <xdr:to>
      <xdr:col>1</xdr:col>
      <xdr:colOff>0</xdr:colOff>
      <xdr:row>31</xdr:row>
      <xdr:rowOff>19049</xdr:rowOff>
    </xdr:to>
    <xdr:sp macro="" textlink="">
      <xdr:nvSpPr>
        <xdr:cNvPr id="2" name="TextBox 1"/>
        <xdr:cNvSpPr txBox="1"/>
      </xdr:nvSpPr>
      <xdr:spPr>
        <a:xfrm>
          <a:off x="0" y="4991099"/>
          <a:ext cx="32766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Create a one variable data table to show how changing the value in B6 will affect the formula results in B8, B23, and B25.</a:t>
          </a:r>
        </a:p>
        <a:p>
          <a:r>
            <a:rPr lang="en-US" sz="1100"/>
            <a:t>What is the input</a:t>
          </a:r>
          <a:r>
            <a:rPr lang="en-US" sz="1100" baseline="0"/>
            <a:t> cell?</a:t>
          </a:r>
        </a:p>
        <a:p>
          <a:r>
            <a:rPr lang="en-US" sz="1100" baseline="0"/>
            <a:t>What are the result cells?</a:t>
          </a:r>
          <a:endParaRPr lang="en-US" sz="1100"/>
        </a:p>
      </xdr:txBody>
    </xdr:sp>
    <xdr:clientData/>
  </xdr:twoCellAnchor>
  <xdr:twoCellAnchor>
    <xdr:from>
      <xdr:col>0</xdr:col>
      <xdr:colOff>0</xdr:colOff>
      <xdr:row>31</xdr:row>
      <xdr:rowOff>66674</xdr:rowOff>
    </xdr:from>
    <xdr:to>
      <xdr:col>1</xdr:col>
      <xdr:colOff>0</xdr:colOff>
      <xdr:row>36</xdr:row>
      <xdr:rowOff>142874</xdr:rowOff>
    </xdr:to>
    <xdr:sp macro="" textlink="">
      <xdr:nvSpPr>
        <xdr:cNvPr id="3" name="TextBox 2"/>
        <xdr:cNvSpPr txBox="1"/>
      </xdr:nvSpPr>
      <xdr:spPr>
        <a:xfrm>
          <a:off x="0" y="6000749"/>
          <a:ext cx="32766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Create a twovariable data table to show how changing the values in B5 and B6 will affect the formula result in B25.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are the input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cells?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is the result cell?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37</xdr:row>
      <xdr:rowOff>38099</xdr:rowOff>
    </xdr:from>
    <xdr:to>
      <xdr:col>1</xdr:col>
      <xdr:colOff>0</xdr:colOff>
      <xdr:row>42</xdr:row>
      <xdr:rowOff>85725</xdr:rowOff>
    </xdr:to>
    <xdr:sp macro="" textlink="">
      <xdr:nvSpPr>
        <xdr:cNvPr id="4" name="TextBox 3"/>
        <xdr:cNvSpPr txBox="1"/>
      </xdr:nvSpPr>
      <xdr:spPr>
        <a:xfrm>
          <a:off x="0" y="7058024"/>
          <a:ext cx="3276600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Create scenarios and a scenario</a:t>
          </a:r>
          <a:r>
            <a:rPr lang="en-US" sz="1100" baseline="0"/>
            <a:t> summary report </a:t>
          </a:r>
          <a:r>
            <a:rPr lang="en-US" sz="1100"/>
            <a:t>to show how changing the values in B5 and B6 will affect the formula results in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B8, B23, and B25</a:t>
          </a:r>
          <a:r>
            <a:rPr lang="en-US" sz="1100"/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are the input/changing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cells?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are the result cells?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1"/>
  <sheetViews>
    <sheetView workbookViewId="0">
      <selection activeCell="A10" sqref="A10"/>
    </sheetView>
  </sheetViews>
  <sheetFormatPr defaultRowHeight="15" x14ac:dyDescent="0.25"/>
  <cols>
    <col min="1" max="1" width="24.5703125" style="2" customWidth="1"/>
    <col min="2" max="2" width="50.7109375" style="2" customWidth="1"/>
    <col min="3" max="16384" width="9.140625" style="2"/>
  </cols>
  <sheetData>
    <row r="1" spans="1:12" ht="33.75" x14ac:dyDescent="0.5">
      <c r="A1" s="41" t="s">
        <v>2</v>
      </c>
      <c r="B1" s="41"/>
    </row>
    <row r="2" spans="1:12" ht="21" x14ac:dyDescent="0.35">
      <c r="A2" s="42" t="s">
        <v>53</v>
      </c>
      <c r="B2" s="42"/>
      <c r="J2" s="2" t="s">
        <v>70</v>
      </c>
      <c r="L2" s="2" t="s">
        <v>71</v>
      </c>
    </row>
    <row r="4" spans="1:12" x14ac:dyDescent="0.25">
      <c r="A4" s="5" t="s">
        <v>0</v>
      </c>
      <c r="B4" s="3"/>
    </row>
    <row r="5" spans="1:12" x14ac:dyDescent="0.25">
      <c r="A5" s="5" t="s">
        <v>1</v>
      </c>
      <c r="B5" s="4"/>
    </row>
    <row r="30" spans="16:16" x14ac:dyDescent="0.25">
      <c r="P30" s="39" t="s">
        <v>72</v>
      </c>
    </row>
    <row r="31" spans="16:16" x14ac:dyDescent="0.25">
      <c r="P31" s="39" t="s">
        <v>73</v>
      </c>
    </row>
    <row r="61" spans="17:17" x14ac:dyDescent="0.25">
      <c r="Q61" s="39" t="s">
        <v>69</v>
      </c>
    </row>
  </sheetData>
  <mergeCells count="2">
    <mergeCell ref="A1:B1"/>
    <mergeCell ref="A2:B2"/>
  </mergeCells>
  <dataValidations count="3">
    <dataValidation allowBlank="1" showInputMessage="1" showErrorMessage="1" error="                                                                                                " prompt="This file was created specifically for Jason Wright.  No other student should use this file." sqref="B4"/>
    <dataValidation allowBlank="1" showInputMessage="1" showErrorMessage="1" error="                                                                                                " sqref="J2"/>
    <dataValidation allowBlank="1" showInputMessage="1" showErrorMessage="1" error="                                                                                                " sqref="B5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1"/>
  <sheetViews>
    <sheetView tabSelected="1" workbookViewId="0">
      <selection sqref="A1:D1"/>
    </sheetView>
  </sheetViews>
  <sheetFormatPr defaultRowHeight="14.25" x14ac:dyDescent="0.2"/>
  <cols>
    <col min="1" max="1" width="24.7109375" style="1" customWidth="1"/>
    <col min="2" max="2" width="27.5703125" style="1" bestFit="1" customWidth="1"/>
    <col min="3" max="3" width="20.42578125" style="1" bestFit="1" customWidth="1"/>
    <col min="4" max="4" width="16" style="1" customWidth="1"/>
    <col min="5" max="16384" width="9.140625" style="1"/>
  </cols>
  <sheetData>
    <row r="1" spans="1:4" ht="27" x14ac:dyDescent="0.35">
      <c r="A1" s="43" t="s">
        <v>24</v>
      </c>
      <c r="B1" s="43"/>
      <c r="C1" s="43"/>
      <c r="D1" s="43"/>
    </row>
    <row r="2" spans="1:4" customFormat="1" ht="15.75" x14ac:dyDescent="0.25">
      <c r="A2" s="44" t="s">
        <v>56</v>
      </c>
      <c r="B2" s="44"/>
      <c r="C2" s="44"/>
      <c r="D2" s="44"/>
    </row>
    <row r="3" spans="1:4" customFormat="1" ht="15.75" thickBot="1" x14ac:dyDescent="0.3"/>
    <row r="4" spans="1:4" ht="15" thickBot="1" x14ac:dyDescent="0.25">
      <c r="D4" s="26" t="s">
        <v>21</v>
      </c>
    </row>
    <row r="5" spans="1:4" ht="15" thickBot="1" x14ac:dyDescent="0.25">
      <c r="D5" s="25">
        <v>111.111</v>
      </c>
    </row>
    <row r="6" spans="1:4" ht="15" thickBot="1" x14ac:dyDescent="0.25"/>
    <row r="7" spans="1:4" x14ac:dyDescent="0.2">
      <c r="A7" s="21" t="s">
        <v>25</v>
      </c>
      <c r="B7" s="22" t="s">
        <v>44</v>
      </c>
      <c r="C7" s="23" t="s">
        <v>22</v>
      </c>
      <c r="D7" s="24" t="s">
        <v>23</v>
      </c>
    </row>
    <row r="8" spans="1:4" x14ac:dyDescent="0.2">
      <c r="A8" s="14" t="s">
        <v>30</v>
      </c>
      <c r="B8" s="14" t="s">
        <v>50</v>
      </c>
      <c r="C8" s="15">
        <v>14</v>
      </c>
      <c r="D8" s="16">
        <f>D$5*(1+C8*20%)</f>
        <v>422.22180000000003</v>
      </c>
    </row>
    <row r="9" spans="1:4" x14ac:dyDescent="0.2">
      <c r="A9" s="14" t="s">
        <v>43</v>
      </c>
      <c r="B9" s="14" t="s">
        <v>29</v>
      </c>
      <c r="C9" s="15">
        <v>12</v>
      </c>
      <c r="D9" s="16">
        <f t="shared" ref="D9:D21" si="0">D$5*(1+C9*20%)</f>
        <v>377.77740000000006</v>
      </c>
    </row>
    <row r="10" spans="1:4" x14ac:dyDescent="0.2">
      <c r="A10" s="14" t="s">
        <v>31</v>
      </c>
      <c r="B10" s="14" t="s">
        <v>29</v>
      </c>
      <c r="C10" s="15">
        <v>10</v>
      </c>
      <c r="D10" s="16">
        <f t="shared" si="0"/>
        <v>333.33300000000003</v>
      </c>
    </row>
    <row r="11" spans="1:4" x14ac:dyDescent="0.2">
      <c r="A11" s="14" t="s">
        <v>42</v>
      </c>
      <c r="B11" s="14" t="s">
        <v>29</v>
      </c>
      <c r="C11" s="15">
        <v>8</v>
      </c>
      <c r="D11" s="16">
        <f t="shared" si="0"/>
        <v>288.8886</v>
      </c>
    </row>
    <row r="12" spans="1:4" x14ac:dyDescent="0.2">
      <c r="A12" s="14" t="s">
        <v>32</v>
      </c>
      <c r="B12" s="14" t="s">
        <v>29</v>
      </c>
      <c r="C12" s="15">
        <v>5</v>
      </c>
      <c r="D12" s="16">
        <f t="shared" si="0"/>
        <v>222.22200000000001</v>
      </c>
    </row>
    <row r="13" spans="1:4" x14ac:dyDescent="0.2">
      <c r="A13" s="14" t="s">
        <v>41</v>
      </c>
      <c r="B13" s="14" t="s">
        <v>29</v>
      </c>
      <c r="C13" s="15">
        <v>3</v>
      </c>
      <c r="D13" s="16">
        <f t="shared" si="0"/>
        <v>177.77760000000001</v>
      </c>
    </row>
    <row r="14" spans="1:4" x14ac:dyDescent="0.2">
      <c r="A14" s="14" t="s">
        <v>40</v>
      </c>
      <c r="B14" s="14" t="s">
        <v>29</v>
      </c>
      <c r="C14" s="15">
        <v>1</v>
      </c>
      <c r="D14" s="16">
        <f t="shared" si="0"/>
        <v>133.33320000000001</v>
      </c>
    </row>
    <row r="15" spans="1:4" x14ac:dyDescent="0.2">
      <c r="A15" s="14" t="s">
        <v>33</v>
      </c>
      <c r="B15" s="14" t="s">
        <v>26</v>
      </c>
      <c r="C15" s="15">
        <v>6</v>
      </c>
      <c r="D15" s="16">
        <f t="shared" si="0"/>
        <v>244.44420000000002</v>
      </c>
    </row>
    <row r="16" spans="1:4" x14ac:dyDescent="0.2">
      <c r="A16" s="14" t="s">
        <v>34</v>
      </c>
      <c r="B16" s="14" t="s">
        <v>27</v>
      </c>
      <c r="C16" s="15">
        <v>11</v>
      </c>
      <c r="D16" s="16">
        <f t="shared" si="0"/>
        <v>355.55520000000001</v>
      </c>
    </row>
    <row r="17" spans="1:16" x14ac:dyDescent="0.2">
      <c r="A17" s="14" t="s">
        <v>35</v>
      </c>
      <c r="B17" s="14" t="s">
        <v>27</v>
      </c>
      <c r="C17" s="15">
        <v>7</v>
      </c>
      <c r="D17" s="16">
        <f t="shared" si="0"/>
        <v>266.66640000000007</v>
      </c>
    </row>
    <row r="18" spans="1:16" x14ac:dyDescent="0.2">
      <c r="A18" s="14" t="s">
        <v>36</v>
      </c>
      <c r="B18" s="14" t="s">
        <v>27</v>
      </c>
      <c r="C18" s="15">
        <v>4</v>
      </c>
      <c r="D18" s="16">
        <f t="shared" si="0"/>
        <v>199.99980000000002</v>
      </c>
    </row>
    <row r="19" spans="1:16" x14ac:dyDescent="0.2">
      <c r="A19" s="14" t="s">
        <v>37</v>
      </c>
      <c r="B19" s="14" t="s">
        <v>28</v>
      </c>
      <c r="C19" s="15">
        <v>8</v>
      </c>
      <c r="D19" s="16">
        <f t="shared" si="0"/>
        <v>288.8886</v>
      </c>
    </row>
    <row r="20" spans="1:16" x14ac:dyDescent="0.2">
      <c r="A20" s="14" t="s">
        <v>39</v>
      </c>
      <c r="B20" s="14" t="s">
        <v>54</v>
      </c>
      <c r="C20" s="15">
        <v>8</v>
      </c>
      <c r="D20" s="16">
        <f t="shared" si="0"/>
        <v>288.8886</v>
      </c>
    </row>
    <row r="21" spans="1:16" x14ac:dyDescent="0.2">
      <c r="A21" s="14" t="s">
        <v>38</v>
      </c>
      <c r="B21" s="14" t="s">
        <v>54</v>
      </c>
      <c r="C21" s="15">
        <v>5</v>
      </c>
      <c r="D21" s="16">
        <f t="shared" si="0"/>
        <v>222.22200000000001</v>
      </c>
    </row>
    <row r="22" spans="1:16" ht="15" thickBot="1" x14ac:dyDescent="0.25">
      <c r="D22" s="13"/>
    </row>
    <row r="30" spans="1:16" x14ac:dyDescent="0.2">
      <c r="P30" s="40" t="s">
        <v>74</v>
      </c>
    </row>
    <row r="31" spans="1:16" x14ac:dyDescent="0.2">
      <c r="P31" s="40" t="s">
        <v>75</v>
      </c>
    </row>
    <row r="61" spans="17:17" x14ac:dyDescent="0.2">
      <c r="Q61" s="40" t="s">
        <v>69</v>
      </c>
    </row>
  </sheetData>
  <mergeCells count="2">
    <mergeCell ref="A1:D1"/>
    <mergeCell ref="A2:D2"/>
  </mergeCells>
  <dataValidations count="2">
    <dataValidation allowBlank="1" showInputMessage="1" showErrorMessage="1" error="                                                                                                " sqref="B4"/>
    <dataValidation allowBlank="1" showInputMessage="1" showErrorMessage="1" error="                                                                                                " sqref="B5"/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1"/>
  <sheetViews>
    <sheetView workbookViewId="0">
      <selection activeCell="D4" sqref="D4"/>
    </sheetView>
  </sheetViews>
  <sheetFormatPr defaultRowHeight="14.25" x14ac:dyDescent="0.2"/>
  <cols>
    <col min="1" max="1" width="49.140625" style="1" customWidth="1"/>
    <col min="2" max="2" width="15.7109375" style="1" customWidth="1"/>
    <col min="3" max="3" width="5" style="1" customWidth="1"/>
    <col min="4" max="7" width="14.42578125" style="1" customWidth="1"/>
    <col min="8" max="16384" width="9.140625" style="1"/>
  </cols>
  <sheetData>
    <row r="1" spans="1:7" ht="27" x14ac:dyDescent="0.35">
      <c r="A1" s="43" t="s">
        <v>20</v>
      </c>
      <c r="B1" s="43"/>
    </row>
    <row r="2" spans="1:7" ht="18" x14ac:dyDescent="0.25">
      <c r="A2" s="47" t="s">
        <v>3</v>
      </c>
      <c r="B2" s="47"/>
      <c r="D2" s="29"/>
      <c r="E2" s="29"/>
      <c r="F2" s="29"/>
      <c r="G2" s="29"/>
    </row>
    <row r="3" spans="1:7" ht="15" thickBot="1" x14ac:dyDescent="0.25">
      <c r="D3" s="36" t="s">
        <v>45</v>
      </c>
      <c r="E3" s="36" t="s">
        <v>46</v>
      </c>
      <c r="F3" s="36" t="s">
        <v>47</v>
      </c>
      <c r="G3" s="36" t="s">
        <v>48</v>
      </c>
    </row>
    <row r="4" spans="1:7" x14ac:dyDescent="0.2">
      <c r="A4" s="45" t="s">
        <v>4</v>
      </c>
      <c r="B4" s="46"/>
      <c r="D4" s="29"/>
      <c r="E4" s="29"/>
      <c r="F4" s="29"/>
      <c r="G4" s="29"/>
    </row>
    <row r="5" spans="1:7" x14ac:dyDescent="0.2">
      <c r="A5" s="6" t="s">
        <v>9</v>
      </c>
      <c r="B5" s="7">
        <v>15</v>
      </c>
      <c r="D5" s="29"/>
      <c r="E5" s="29"/>
      <c r="F5" s="29"/>
      <c r="G5" s="29"/>
    </row>
    <row r="6" spans="1:7" x14ac:dyDescent="0.2">
      <c r="A6" s="6" t="s">
        <v>10</v>
      </c>
      <c r="B6" s="7">
        <v>20</v>
      </c>
    </row>
    <row r="7" spans="1:7" x14ac:dyDescent="0.2">
      <c r="A7" s="6" t="s">
        <v>11</v>
      </c>
      <c r="B7" s="7">
        <v>300</v>
      </c>
    </row>
    <row r="8" spans="1:7" ht="15" thickBot="1" x14ac:dyDescent="0.25">
      <c r="A8" s="12" t="s">
        <v>5</v>
      </c>
      <c r="B8" s="27">
        <f>B5*B6*B7</f>
        <v>90000</v>
      </c>
    </row>
    <row r="9" spans="1:7" ht="15" thickBot="1" x14ac:dyDescent="0.25"/>
    <row r="10" spans="1:7" x14ac:dyDescent="0.2">
      <c r="A10" s="45" t="s">
        <v>14</v>
      </c>
      <c r="B10" s="46"/>
    </row>
    <row r="11" spans="1:7" x14ac:dyDescent="0.2">
      <c r="A11" s="6" t="s">
        <v>12</v>
      </c>
      <c r="B11" s="7">
        <v>1000</v>
      </c>
    </row>
    <row r="12" spans="1:7" ht="15" thickBot="1" x14ac:dyDescent="0.25">
      <c r="A12" s="10" t="s">
        <v>16</v>
      </c>
      <c r="B12" s="8">
        <f>B11*B6</f>
        <v>20000</v>
      </c>
    </row>
    <row r="13" spans="1:7" ht="15" thickBot="1" x14ac:dyDescent="0.25">
      <c r="A13" s="6"/>
      <c r="B13" s="7"/>
    </row>
    <row r="14" spans="1:7" x14ac:dyDescent="0.2">
      <c r="A14" s="45" t="s">
        <v>15</v>
      </c>
      <c r="B14" s="46"/>
    </row>
    <row r="15" spans="1:7" x14ac:dyDescent="0.2">
      <c r="A15" s="6" t="s">
        <v>13</v>
      </c>
      <c r="B15" s="7">
        <v>7</v>
      </c>
    </row>
    <row r="16" spans="1:7" ht="15" thickBot="1" x14ac:dyDescent="0.25">
      <c r="A16" s="10" t="s">
        <v>17</v>
      </c>
      <c r="B16" s="8">
        <f>B6*B7*B15</f>
        <v>42000</v>
      </c>
    </row>
    <row r="17" spans="1:16" ht="15" thickBot="1" x14ac:dyDescent="0.25">
      <c r="A17" s="11"/>
      <c r="B17" s="9"/>
    </row>
    <row r="18" spans="1:16" x14ac:dyDescent="0.2">
      <c r="A18" s="45" t="s">
        <v>6</v>
      </c>
      <c r="B18" s="46"/>
    </row>
    <row r="19" spans="1:16" x14ac:dyDescent="0.2">
      <c r="A19" s="6" t="s">
        <v>18</v>
      </c>
      <c r="B19" s="7">
        <v>10000</v>
      </c>
    </row>
    <row r="20" spans="1:16" x14ac:dyDescent="0.2">
      <c r="A20" s="6" t="s">
        <v>19</v>
      </c>
      <c r="B20" s="7">
        <v>4000</v>
      </c>
    </row>
    <row r="21" spans="1:16" ht="15" thickBot="1" x14ac:dyDescent="0.25">
      <c r="A21" s="10" t="s">
        <v>7</v>
      </c>
      <c r="B21" s="8">
        <f>SUM(B19:B20)</f>
        <v>14000</v>
      </c>
    </row>
    <row r="22" spans="1:16" ht="15" thickBot="1" x14ac:dyDescent="0.25">
      <c r="A22" s="10"/>
      <c r="B22" s="8"/>
    </row>
    <row r="23" spans="1:16" ht="15" thickBot="1" x14ac:dyDescent="0.25">
      <c r="A23" s="12" t="s">
        <v>49</v>
      </c>
      <c r="B23" s="27">
        <f>B12+B16+B21</f>
        <v>76000</v>
      </c>
    </row>
    <row r="24" spans="1:16" ht="15" thickBot="1" x14ac:dyDescent="0.25">
      <c r="A24" s="10"/>
      <c r="B24" s="8"/>
    </row>
    <row r="25" spans="1:16" ht="15" thickBot="1" x14ac:dyDescent="0.25">
      <c r="A25" s="12" t="s">
        <v>8</v>
      </c>
      <c r="B25" s="28">
        <f>B8-B23</f>
        <v>14000</v>
      </c>
    </row>
    <row r="30" spans="1:16" x14ac:dyDescent="0.2">
      <c r="P30" s="40" t="s">
        <v>76</v>
      </c>
    </row>
    <row r="31" spans="1:16" x14ac:dyDescent="0.2">
      <c r="P31" s="40" t="s">
        <v>77</v>
      </c>
    </row>
    <row r="61" spans="17:17" x14ac:dyDescent="0.2">
      <c r="Q61" s="40" t="s">
        <v>69</v>
      </c>
    </row>
  </sheetData>
  <mergeCells count="6">
    <mergeCell ref="A1:B1"/>
    <mergeCell ref="A4:B4"/>
    <mergeCell ref="A10:B10"/>
    <mergeCell ref="A18:B18"/>
    <mergeCell ref="A2:B2"/>
    <mergeCell ref="A14:B14"/>
  </mergeCells>
  <dataValidations count="2">
    <dataValidation allowBlank="1" showInputMessage="1" showErrorMessage="1" error="                                                                                                " sqref="B4"/>
    <dataValidation allowBlank="1" showInputMessage="1" showErrorMessage="1" error="                                                                                                " sqref="B5"/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1"/>
  <sheetViews>
    <sheetView workbookViewId="0">
      <selection activeCell="E9" sqref="E9"/>
    </sheetView>
  </sheetViews>
  <sheetFormatPr defaultRowHeight="14.25" x14ac:dyDescent="0.2"/>
  <cols>
    <col min="1" max="1" width="17.7109375" style="1" customWidth="1"/>
    <col min="2" max="2" width="20.140625" style="1" customWidth="1"/>
    <col min="3" max="3" width="24.28515625" style="1" customWidth="1"/>
    <col min="4" max="4" width="25.5703125" style="1" customWidth="1"/>
    <col min="5" max="5" width="24.7109375" style="1" customWidth="1"/>
    <col min="6" max="6" width="7" style="1" customWidth="1"/>
    <col min="7" max="7" width="20" style="1" customWidth="1"/>
    <col min="8" max="8" width="15.7109375" style="1" customWidth="1"/>
    <col min="9" max="9" width="7" style="1" customWidth="1"/>
    <col min="10" max="10" width="13.85546875" style="1" customWidth="1"/>
    <col min="11" max="16384" width="9.140625" style="1"/>
  </cols>
  <sheetData>
    <row r="1" spans="1:8" ht="27" x14ac:dyDescent="0.35">
      <c r="A1" s="43" t="s">
        <v>20</v>
      </c>
      <c r="B1" s="43"/>
      <c r="C1" s="43"/>
      <c r="D1" s="43"/>
      <c r="E1" s="43"/>
      <c r="F1" s="43"/>
      <c r="G1" s="43"/>
      <c r="H1" s="43"/>
    </row>
    <row r="2" spans="1:8" ht="15" x14ac:dyDescent="0.2">
      <c r="A2" s="49" t="s">
        <v>55</v>
      </c>
      <c r="B2" s="49"/>
      <c r="C2" s="49"/>
      <c r="D2" s="49"/>
      <c r="E2" s="49"/>
      <c r="F2" s="49"/>
      <c r="G2" s="49"/>
      <c r="H2" s="49"/>
    </row>
    <row r="4" spans="1:8" ht="43.5" customHeight="1" thickBot="1" x14ac:dyDescent="0.25">
      <c r="B4" s="35" t="s">
        <v>61</v>
      </c>
      <c r="C4" s="35" t="s">
        <v>57</v>
      </c>
      <c r="D4" s="35" t="s">
        <v>68</v>
      </c>
      <c r="E4" s="35" t="s">
        <v>62</v>
      </c>
      <c r="F4" s="17"/>
      <c r="G4" s="48" t="s">
        <v>52</v>
      </c>
      <c r="H4" s="48"/>
    </row>
    <row r="5" spans="1:8" x14ac:dyDescent="0.2">
      <c r="A5" s="34" t="s">
        <v>58</v>
      </c>
      <c r="B5" s="31">
        <v>2000</v>
      </c>
      <c r="C5" s="32">
        <v>1.5</v>
      </c>
      <c r="D5" s="33">
        <v>6000</v>
      </c>
      <c r="E5" s="33">
        <v>8</v>
      </c>
      <c r="G5" s="17" t="s">
        <v>58</v>
      </c>
      <c r="H5" s="1">
        <v>1</v>
      </c>
    </row>
    <row r="6" spans="1:8" x14ac:dyDescent="0.2">
      <c r="A6" s="34" t="s">
        <v>59</v>
      </c>
      <c r="B6" s="31">
        <v>2750</v>
      </c>
      <c r="C6" s="32">
        <v>1.4</v>
      </c>
      <c r="D6" s="33">
        <v>4000</v>
      </c>
      <c r="E6" s="33">
        <v>9</v>
      </c>
      <c r="G6" s="17" t="s">
        <v>59</v>
      </c>
      <c r="H6" s="1">
        <v>1</v>
      </c>
    </row>
    <row r="7" spans="1:8" x14ac:dyDescent="0.2">
      <c r="A7" s="34" t="s">
        <v>60</v>
      </c>
      <c r="B7" s="31">
        <v>3750</v>
      </c>
      <c r="C7" s="32">
        <v>0.9</v>
      </c>
      <c r="D7" s="33">
        <v>8500</v>
      </c>
      <c r="E7" s="33">
        <v>5</v>
      </c>
      <c r="G7" s="17" t="s">
        <v>60</v>
      </c>
      <c r="H7" s="1">
        <v>1</v>
      </c>
    </row>
    <row r="9" spans="1:8" ht="47.25" customHeight="1" thickBot="1" x14ac:dyDescent="0.25">
      <c r="F9" s="17"/>
      <c r="G9" s="48" t="s">
        <v>64</v>
      </c>
      <c r="H9" s="48"/>
    </row>
    <row r="10" spans="1:8" x14ac:dyDescent="0.2">
      <c r="G10" s="17" t="s">
        <v>58</v>
      </c>
      <c r="H10" s="1">
        <v>3500</v>
      </c>
    </row>
    <row r="11" spans="1:8" x14ac:dyDescent="0.2">
      <c r="G11" s="17" t="s">
        <v>59</v>
      </c>
      <c r="H11" s="1">
        <v>3500</v>
      </c>
    </row>
    <row r="12" spans="1:8" x14ac:dyDescent="0.2">
      <c r="G12" s="17" t="s">
        <v>60</v>
      </c>
      <c r="H12" s="1">
        <v>3500</v>
      </c>
    </row>
    <row r="13" spans="1:8" ht="15" thickBot="1" x14ac:dyDescent="0.25">
      <c r="G13" s="38" t="s">
        <v>63</v>
      </c>
      <c r="H13" s="37">
        <f>SUM(H10:H12)</f>
        <v>10500</v>
      </c>
    </row>
    <row r="14" spans="1:8" ht="15" thickTop="1" x14ac:dyDescent="0.2"/>
    <row r="15" spans="1:8" ht="47.25" customHeight="1" thickBot="1" x14ac:dyDescent="0.25">
      <c r="G15" s="48" t="s">
        <v>65</v>
      </c>
      <c r="H15" s="48"/>
    </row>
    <row r="16" spans="1:8" x14ac:dyDescent="0.2">
      <c r="G16" s="17" t="s">
        <v>58</v>
      </c>
      <c r="H16" s="1">
        <f>H5*D5</f>
        <v>6000</v>
      </c>
    </row>
    <row r="17" spans="5:16" x14ac:dyDescent="0.2">
      <c r="G17" s="17" t="s">
        <v>59</v>
      </c>
      <c r="H17" s="19">
        <f>H6*D6</f>
        <v>4000</v>
      </c>
    </row>
    <row r="18" spans="5:16" x14ac:dyDescent="0.2">
      <c r="G18" s="17" t="s">
        <v>60</v>
      </c>
      <c r="H18" s="1">
        <f>H7*D7</f>
        <v>8500</v>
      </c>
    </row>
    <row r="20" spans="5:16" x14ac:dyDescent="0.2">
      <c r="G20" s="20" t="s">
        <v>66</v>
      </c>
      <c r="H20" s="30">
        <v>27845</v>
      </c>
    </row>
    <row r="21" spans="5:16" x14ac:dyDescent="0.2">
      <c r="E21" s="29"/>
      <c r="G21" s="20" t="s">
        <v>67</v>
      </c>
      <c r="H21" s="18">
        <f>SUMPRODUCT(H10:H12,C5:C7)+SUMPRODUCT(H5:H7,B5:B7)</f>
        <v>21800</v>
      </c>
    </row>
    <row r="22" spans="5:16" x14ac:dyDescent="0.2">
      <c r="G22" s="1" t="s">
        <v>51</v>
      </c>
    </row>
    <row r="30" spans="5:16" x14ac:dyDescent="0.2">
      <c r="P30" s="40" t="s">
        <v>78</v>
      </c>
    </row>
    <row r="31" spans="5:16" x14ac:dyDescent="0.2">
      <c r="P31" s="40" t="s">
        <v>79</v>
      </c>
    </row>
    <row r="61" spans="17:17" x14ac:dyDescent="0.2">
      <c r="Q61" s="40" t="s">
        <v>69</v>
      </c>
    </row>
  </sheetData>
  <mergeCells count="5">
    <mergeCell ref="A1:H1"/>
    <mergeCell ref="G15:H15"/>
    <mergeCell ref="G4:H4"/>
    <mergeCell ref="G9:H9"/>
    <mergeCell ref="A2:H2"/>
  </mergeCells>
  <dataValidations count="2">
    <dataValidation allowBlank="1" showInputMessage="1" showErrorMessage="1" error="                                                                                                " sqref="B4"/>
    <dataValidation allowBlank="1" showInputMessage="1" showErrorMessage="1" error="                                                                                                " sqref="B5"/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Documentation</vt:lpstr>
      <vt:lpstr>Bonuses</vt:lpstr>
      <vt:lpstr>Analysis</vt:lpstr>
      <vt:lpstr>Production Planner</vt:lpstr>
    </vt:vector>
  </TitlesOfParts>
  <Company>Kay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Jim Prater</cp:lastModifiedBy>
  <dcterms:created xsi:type="dcterms:W3CDTF">2007-03-09T07:32:57Z</dcterms:created>
  <dcterms:modified xsi:type="dcterms:W3CDTF">2015-07-24T00:09:41Z</dcterms:modified>
</cp:coreProperties>
</file>